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70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<sst xmlns="http://schemas.openxmlformats.org/spreadsheetml/2006/main" count="251" uniqueCount="145">
  <si>
    <t>Исполнено</t>
  </si>
  <si>
    <t>классификации</t>
  </si>
  <si>
    <t>00010102000010000110</t>
  </si>
  <si>
    <t>Налог на доходы физических лиц</t>
  </si>
  <si>
    <t>Налог на имущество физических лиц</t>
  </si>
  <si>
    <t>00010606000000000110</t>
  </si>
  <si>
    <t>Земельный налог</t>
  </si>
  <si>
    <t>00010000000000000000</t>
  </si>
  <si>
    <t>Код</t>
  </si>
  <si>
    <t xml:space="preserve">бюджетной </t>
  </si>
  <si>
    <t>%</t>
  </si>
  <si>
    <t>Итого налоговые и неналоговые доходы</t>
  </si>
  <si>
    <t>Доходы</t>
  </si>
  <si>
    <t>00010601030100000110</t>
  </si>
  <si>
    <t>00011406013100000430</t>
  </si>
  <si>
    <t>Доходы от продажи земельных участков, государственная собственность на которые не разграничена</t>
  </si>
  <si>
    <t>на</t>
  </si>
  <si>
    <t xml:space="preserve">бюджет </t>
  </si>
  <si>
    <t>испол.</t>
  </si>
  <si>
    <t>к утвержд.</t>
  </si>
  <si>
    <t>назначен.</t>
  </si>
  <si>
    <t>00010804020011000110</t>
  </si>
  <si>
    <t>Государственная пошлина за совершение нотариальных действий</t>
  </si>
  <si>
    <t>00011301995100000130</t>
  </si>
  <si>
    <t>Прочие доходы от оказания платных услуг (работ)</t>
  </si>
  <si>
    <t>00011105075100000120</t>
  </si>
  <si>
    <t>00010302000010000110</t>
  </si>
  <si>
    <t>Акцизы по подакцизным товарам</t>
  </si>
  <si>
    <t>х</t>
  </si>
  <si>
    <t>00020200000000000000</t>
  </si>
  <si>
    <t>Безвозмездные поступления от других бюджетов бюджетной системы РФ</t>
  </si>
  <si>
    <t>выравнивание бюджетной обеспеченности</t>
  </si>
  <si>
    <t>00020201003100000151</t>
  </si>
  <si>
    <t>Дотации бюджетам поселений на поддер-</t>
  </si>
  <si>
    <t>жку мер по обеспеч. сбалансирован. б-ов</t>
  </si>
  <si>
    <t>00020202000000000151</t>
  </si>
  <si>
    <t>Субсидии</t>
  </si>
  <si>
    <t>00020203000000000151</t>
  </si>
  <si>
    <t xml:space="preserve">Субвенции </t>
  </si>
  <si>
    <t>00020204000000000151</t>
  </si>
  <si>
    <t>Иные межбюджетные трансферты</t>
  </si>
  <si>
    <t xml:space="preserve">Прочие безвозмездные поступления </t>
  </si>
  <si>
    <t>ВСЕГО ДОХОДОВ</t>
  </si>
  <si>
    <t>Исполнение бюджета Дмитровогорского сельского поселения</t>
  </si>
  <si>
    <t>Уточненный</t>
  </si>
  <si>
    <t>Источники финансирования  дефицита бюджета</t>
  </si>
  <si>
    <t>бюджетной</t>
  </si>
  <si>
    <t>Нименование источников</t>
  </si>
  <si>
    <t>план на</t>
  </si>
  <si>
    <t>классифи-</t>
  </si>
  <si>
    <t>финансирования дефицита</t>
  </si>
  <si>
    <t>кации</t>
  </si>
  <si>
    <t>бюджета</t>
  </si>
  <si>
    <t>тыс. руб.</t>
  </si>
  <si>
    <t>00001020000000000000</t>
  </si>
  <si>
    <t xml:space="preserve">Кредиты кредитных организаций </t>
  </si>
  <si>
    <t>в валюте Российской Федерации</t>
  </si>
  <si>
    <t>00001020000000000700</t>
  </si>
  <si>
    <t>Получение кредитов от кредитных</t>
  </si>
  <si>
    <t>организаций в валюте РФ</t>
  </si>
  <si>
    <t>00001020000100000710</t>
  </si>
  <si>
    <t>организаций бюджетами поселений в валюте РФ</t>
  </si>
  <si>
    <t>000010200000000000800</t>
  </si>
  <si>
    <t>Погашение кредитов, предоставленных кредитными организациями в валюте РФ</t>
  </si>
  <si>
    <t>00001020000100000810</t>
  </si>
  <si>
    <t>Погашение бюджетами поселений кредитов от кредитных организаций в валюте РФ</t>
  </si>
  <si>
    <t>00001030000000000000</t>
  </si>
  <si>
    <t>Бюджетные кредиты от других</t>
  </si>
  <si>
    <t>бюджетов бюджетной системы РФ</t>
  </si>
  <si>
    <t>00001030100000000800</t>
  </si>
  <si>
    <t>Погашение бюджетных кредитов от других</t>
  </si>
  <si>
    <t>бюджетов бюджетной системы РФ в валюте РФ</t>
  </si>
  <si>
    <t>00001030100100000810</t>
  </si>
  <si>
    <t xml:space="preserve">Погашение бюджетами поселений кредитов </t>
  </si>
  <si>
    <t>от других бюджетов бюджетной системы</t>
  </si>
  <si>
    <t>РФ в валюте РФ</t>
  </si>
  <si>
    <t>00001050000000000000</t>
  </si>
  <si>
    <t xml:space="preserve">Изменение остатков средств на </t>
  </si>
  <si>
    <t>счетах по учету средств бюджетов</t>
  </si>
  <si>
    <t>00001050000000000500</t>
  </si>
  <si>
    <t>Увеличение остатков средств бюджетов</t>
  </si>
  <si>
    <t>00001050201100000510</t>
  </si>
  <si>
    <t>00001050000000000600</t>
  </si>
  <si>
    <t>Уменьшение остатков средств бюджетов</t>
  </si>
  <si>
    <t>00001050201100000610</t>
  </si>
  <si>
    <t xml:space="preserve">Уменьшение прочих остатков денежных </t>
  </si>
  <si>
    <t>дефицита бюджета</t>
  </si>
  <si>
    <t>00020201001100000151</t>
  </si>
  <si>
    <t xml:space="preserve">Дотации бюджетам сельских поселений на </t>
  </si>
  <si>
    <t>00020405099100000180</t>
  </si>
  <si>
    <t>00020705030100000180</t>
  </si>
  <si>
    <t>Прочие безвозмездные поступления от негосударственных организаций</t>
  </si>
  <si>
    <t>00021905000100000151</t>
  </si>
  <si>
    <t>Возврат остатков субсидий,субвенций и иных м/т, прошлых лет</t>
  </si>
  <si>
    <t>Доходы от сдачи в аренду имущества, составляющего казну сельских поселений</t>
  </si>
  <si>
    <t>2016г.</t>
  </si>
  <si>
    <t>00021805010100000151</t>
  </si>
  <si>
    <t>Доходы от возврата остатков м/т прошлых лет из бюджетов муниц. районов</t>
  </si>
  <si>
    <t>в бюджеты сельских поселений</t>
  </si>
  <si>
    <t>Увеличение прочих остатков денежных средств бюджетов сельских поселений</t>
  </si>
  <si>
    <t>средств бюджетов сельских поселений</t>
  </si>
  <si>
    <t>Арендная плата за земельные участки, находящиеся в собственности поселений</t>
  </si>
  <si>
    <t>00011105025100000120</t>
  </si>
  <si>
    <t>ИТОГО  источники  финансирования</t>
  </si>
  <si>
    <t>на 01 января 2017 года</t>
  </si>
  <si>
    <t>01.01.2017г.</t>
  </si>
  <si>
    <t>Дмитровогорского сельского поселения на 01 января 2017г.</t>
  </si>
  <si>
    <t>Исполнение бюджета Дмитровогорского с.п.</t>
  </si>
  <si>
    <t>Разд.</t>
  </si>
  <si>
    <t/>
  </si>
  <si>
    <t>Наименование показателя</t>
  </si>
  <si>
    <t>Уточненный план на 2016 год</t>
  </si>
  <si>
    <t>Исполнение на 01.01.2017</t>
  </si>
  <si>
    <t>Остаток росписи/плана</t>
  </si>
  <si>
    <t>% исполнения к годовым назначениям</t>
  </si>
  <si>
    <t>0104</t>
  </si>
  <si>
    <t>707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</si>
  <si>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</si>
  <si>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0000000000</t>
  </si>
  <si>
    <t>000</t>
  </si>
  <si>
    <t>0113</t>
  </si>
  <si>
    <t xml:space="preserve">        Другие общегосударственные вопросы</t>
  </si>
  <si>
    <t>0203</t>
  </si>
  <si>
    <t xml:space="preserve">        Мобилизационная и вневойсковая подготовка</t>
  </si>
  <si>
    <t>0310</t>
  </si>
  <si>
    <t xml:space="preserve">        Обеспечение пожарной безопасности</t>
  </si>
  <si>
    <t>0409</t>
  </si>
  <si>
    <t xml:space="preserve">        Дорожное хозяйство (дорожные фонды)</t>
  </si>
  <si>
    <t>0412</t>
  </si>
  <si>
    <t xml:space="preserve">        Другие вопросы в области национальной экономики</t>
  </si>
  <si>
    <t>0501</t>
  </si>
  <si>
    <t xml:space="preserve">        Жилищное хозяйство</t>
  </si>
  <si>
    <t>0502</t>
  </si>
  <si>
    <t xml:space="preserve">        Коммунальное хозяйство</t>
  </si>
  <si>
    <t>0503</t>
  </si>
  <si>
    <t xml:space="preserve">        Благоустройство</t>
  </si>
  <si>
    <t>0801</t>
  </si>
  <si>
    <t xml:space="preserve">        Культура</t>
  </si>
  <si>
    <t>1003</t>
  </si>
  <si>
    <t xml:space="preserve">        Социальное обеспечение населения</t>
  </si>
  <si>
    <t>1101</t>
  </si>
  <si>
    <t xml:space="preserve">        Физическая культура</t>
  </si>
  <si>
    <t>1403</t>
  </si>
  <si>
    <t xml:space="preserve">        Прочие межбюджетные трансферты общего характера</t>
  </si>
  <si>
    <t>ВСЕГО РАСХОДОВ: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</si>
</sst>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00000"/>
    <numFmt numFmtId="175" formatCode="[$-FC19]d\ mmmm\ yyyy\ &quot;г.&quot;"/>
    <numFmt numFmtId="176" formatCode="0.0%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3" fontId="26" fillId="4" borderId="1">
      <alignment horizontal="right" vertical="top" shrinkToFit="1"/>
      <protection/>
    </xf>
    <xf numFmtId="3" fontId="26" fillId="5" borderId="1">
      <alignment horizontal="right" vertical="top" shrinkToFit="1"/>
      <protection/>
    </xf>
    <xf numFmtId="0" fontId="22" fillId="0" borderId="0">
      <alignment/>
      <protection/>
    </xf>
    <xf numFmtId="0" fontId="25" fillId="0" borderId="0">
      <alignment horizontal="center" wrapText="1"/>
      <protection/>
    </xf>
    <xf numFmtId="0" fontId="25" fillId="0" borderId="0">
      <alignment horizontal="center"/>
      <protection/>
    </xf>
    <xf numFmtId="0" fontId="22" fillId="0" borderId="1">
      <alignment horizontal="center" vertical="center" wrapText="1"/>
      <protection/>
    </xf>
    <xf numFmtId="49" fontId="22" fillId="0" borderId="1">
      <alignment horizontal="center" vertical="top" shrinkToFit="1"/>
      <protection/>
    </xf>
    <xf numFmtId="10" fontId="26" fillId="4" borderId="1">
      <alignment horizontal="right" vertical="top" shrinkToFit="1"/>
      <protection/>
    </xf>
    <xf numFmtId="0" fontId="22" fillId="0" borderId="0">
      <alignment horizontal="left" wrapText="1"/>
      <protection/>
    </xf>
    <xf numFmtId="0" fontId="26" fillId="0" borderId="1">
      <alignment vertical="top" wrapText="1"/>
      <protection/>
    </xf>
    <xf numFmtId="10" fontId="26" fillId="5" borderId="1">
      <alignment horizontal="right" vertical="top" shrinkToFit="1"/>
      <protection/>
    </xf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15" borderId="8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16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/>
    </xf>
    <xf numFmtId="0" fontId="0" fillId="0" borderId="16" xfId="0" applyNumberFormat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0" xfId="0" applyAlignment="1">
      <alignment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17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wrapText="1"/>
    </xf>
    <xf numFmtId="49" fontId="1" fillId="0" borderId="23" xfId="0" applyNumberFormat="1" applyFont="1" applyBorder="1" applyAlignment="1">
      <alignment/>
    </xf>
    <xf numFmtId="173" fontId="0" fillId="0" borderId="17" xfId="0" applyNumberForma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wrapText="1"/>
    </xf>
    <xf numFmtId="3" fontId="1" fillId="0" borderId="26" xfId="0" applyNumberFormat="1" applyFont="1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15" xfId="0" applyNumberFormat="1" applyBorder="1" applyAlignment="1">
      <alignment/>
    </xf>
    <xf numFmtId="3" fontId="4" fillId="0" borderId="14" xfId="0" applyNumberFormat="1" applyFont="1" applyBorder="1" applyAlignment="1">
      <alignment/>
    </xf>
    <xf numFmtId="173" fontId="0" fillId="0" borderId="14" xfId="0" applyNumberFormat="1" applyBorder="1" applyAlignment="1">
      <alignment horizontal="right"/>
    </xf>
    <xf numFmtId="3" fontId="4" fillId="0" borderId="19" xfId="0" applyNumberFormat="1" applyFont="1" applyBorder="1" applyAlignment="1">
      <alignment/>
    </xf>
    <xf numFmtId="173" fontId="0" fillId="0" borderId="12" xfId="0" applyNumberFormat="1" applyBorder="1" applyAlignment="1">
      <alignment horizontal="right"/>
    </xf>
    <xf numFmtId="3" fontId="22" fillId="0" borderId="14" xfId="0" applyNumberFormat="1" applyFont="1" applyBorder="1" applyAlignment="1">
      <alignment/>
    </xf>
    <xf numFmtId="173" fontId="0" fillId="0" borderId="11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ont="1" applyBorder="1" applyAlignment="1">
      <alignment/>
    </xf>
    <xf numFmtId="0" fontId="1" fillId="0" borderId="28" xfId="0" applyFont="1" applyBorder="1" applyAlignment="1">
      <alignment wrapText="1"/>
    </xf>
    <xf numFmtId="3" fontId="1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73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justify"/>
    </xf>
    <xf numFmtId="3" fontId="1" fillId="0" borderId="24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11" xfId="0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49" fontId="2" fillId="0" borderId="1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3" fontId="1" fillId="0" borderId="31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wrapText="1"/>
    </xf>
    <xf numFmtId="0" fontId="1" fillId="0" borderId="31" xfId="0" applyFont="1" applyBorder="1" applyAlignment="1">
      <alignment/>
    </xf>
    <xf numFmtId="0" fontId="1" fillId="0" borderId="34" xfId="0" applyFont="1" applyBorder="1" applyAlignment="1">
      <alignment/>
    </xf>
    <xf numFmtId="3" fontId="23" fillId="0" borderId="23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13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2" fillId="0" borderId="13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173" fontId="0" fillId="0" borderId="13" xfId="0" applyNumberFormat="1" applyBorder="1" applyAlignment="1">
      <alignment horizontal="right"/>
    </xf>
    <xf numFmtId="173" fontId="0" fillId="0" borderId="15" xfId="0" applyNumberForma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3" fontId="1" fillId="0" borderId="31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173" fontId="1" fillId="0" borderId="31" xfId="0" applyNumberFormat="1" applyFont="1" applyBorder="1" applyAlignment="1">
      <alignment horizontal="right"/>
    </xf>
    <xf numFmtId="173" fontId="1" fillId="0" borderId="34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0" xfId="0" applyNumberFormat="1" applyFont="1" applyFill="1" applyBorder="1" applyAlignment="1" applyProtection="1">
      <alignment wrapText="1"/>
      <protection/>
    </xf>
    <xf numFmtId="0" fontId="22" fillId="0" borderId="0" xfId="35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36" applyNumberFormat="1" applyProtection="1">
      <alignment horizontal="center" wrapText="1"/>
      <protection/>
    </xf>
    <xf numFmtId="0" fontId="25" fillId="0" borderId="0" xfId="37" applyNumberForma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22" fillId="0" borderId="1" xfId="0" applyNumberFormat="1" applyFont="1" applyFill="1" applyBorder="1" applyAlignment="1" applyProtection="1">
      <alignment horizontal="center" vertical="center" wrapText="1"/>
      <protection/>
    </xf>
    <xf numFmtId="0" fontId="22" fillId="0" borderId="1" xfId="38" applyNumberFormat="1" applyFont="1" applyProtection="1">
      <alignment horizontal="center" vertical="center" wrapText="1"/>
      <protection/>
    </xf>
    <xf numFmtId="0" fontId="22" fillId="16" borderId="11" xfId="63" applyFont="1" applyFill="1" applyBorder="1" applyAlignment="1">
      <alignment horizontal="center" vertical="center" wrapText="1"/>
      <protection/>
    </xf>
    <xf numFmtId="0" fontId="22" fillId="0" borderId="1" xfId="0" applyNumberFormat="1" applyFont="1" applyFill="1" applyBorder="1" applyAlignment="1" applyProtection="1">
      <alignment horizontal="center" vertical="center" wrapText="1"/>
      <protection/>
    </xf>
    <xf numFmtId="0" fontId="22" fillId="16" borderId="15" xfId="63" applyFont="1" applyFill="1" applyBorder="1" applyAlignment="1">
      <alignment horizontal="center" vertical="center" wrapText="1"/>
      <protection/>
    </xf>
    <xf numFmtId="49" fontId="22" fillId="0" borderId="1" xfId="39" applyNumberFormat="1" applyFont="1" applyProtection="1">
      <alignment horizontal="center" vertical="top" shrinkToFit="1"/>
      <protection/>
    </xf>
    <xf numFmtId="0" fontId="22" fillId="0" borderId="1" xfId="42" applyNumberFormat="1" applyFont="1" applyProtection="1">
      <alignment vertical="top" wrapText="1"/>
      <protection/>
    </xf>
    <xf numFmtId="3" fontId="22" fillId="5" borderId="1" xfId="34" applyNumberFormat="1" applyFont="1" applyProtection="1">
      <alignment horizontal="right" vertical="top" shrinkToFit="1"/>
      <protection/>
    </xf>
    <xf numFmtId="3" fontId="22" fillId="0" borderId="1" xfId="34" applyNumberFormat="1" applyFont="1" applyFill="1" applyAlignment="1" applyProtection="1">
      <alignment horizontal="center" vertical="center" shrinkToFit="1"/>
      <protection/>
    </xf>
    <xf numFmtId="172" fontId="22" fillId="0" borderId="1" xfId="43" applyNumberFormat="1" applyFont="1" applyFill="1" applyAlignment="1" applyProtection="1">
      <alignment horizontal="center" vertical="center" shrinkToFit="1"/>
      <protection/>
    </xf>
    <xf numFmtId="3" fontId="26" fillId="5" borderId="1" xfId="34" applyNumberFormat="1" applyProtection="1">
      <alignment horizontal="right" vertical="top" shrinkToFit="1"/>
      <protection/>
    </xf>
    <xf numFmtId="10" fontId="26" fillId="5" borderId="1" xfId="43" applyNumberFormat="1" applyProtection="1">
      <alignment horizontal="right" vertical="top" shrinkToFit="1"/>
      <protection/>
    </xf>
    <xf numFmtId="0" fontId="23" fillId="0" borderId="1" xfId="0" applyNumberFormat="1" applyFont="1" applyFill="1" applyBorder="1" applyAlignment="1" applyProtection="1">
      <alignment horizontal="left"/>
      <protection/>
    </xf>
    <xf numFmtId="3" fontId="23" fillId="4" borderId="1" xfId="33" applyNumberFormat="1" applyFont="1" applyProtection="1">
      <alignment horizontal="right" vertical="top" shrinkToFit="1"/>
      <protection/>
    </xf>
    <xf numFmtId="3" fontId="23" fillId="0" borderId="1" xfId="33" applyNumberFormat="1" applyFont="1" applyFill="1" applyAlignment="1" applyProtection="1">
      <alignment horizontal="center" vertical="center" shrinkToFit="1"/>
      <protection/>
    </xf>
    <xf numFmtId="172" fontId="23" fillId="0" borderId="1" xfId="43" applyNumberFormat="1" applyFont="1" applyFill="1" applyAlignment="1" applyProtection="1">
      <alignment horizontal="center" vertical="center" shrinkToFit="1"/>
      <protection/>
    </xf>
    <xf numFmtId="3" fontId="26" fillId="4" borderId="1" xfId="33" applyNumberFormat="1" applyFont="1" applyProtection="1">
      <alignment horizontal="right" vertical="top" shrinkToFit="1"/>
      <protection/>
    </xf>
    <xf numFmtId="10" fontId="26" fillId="4" borderId="1" xfId="40" applyNumberFormat="1" applyFont="1" applyProtection="1">
      <alignment horizontal="right" vertical="top" shrinkToFit="1"/>
      <protection/>
    </xf>
    <xf numFmtId="0" fontId="27" fillId="0" borderId="0" xfId="0" applyFont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41" applyNumberFormat="1" applyProtection="1">
      <alignment horizontal="left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1" xfId="33"/>
    <cellStyle name="st32" xfId="34"/>
    <cellStyle name="xl23" xfId="35"/>
    <cellStyle name="xl24" xfId="36"/>
    <cellStyle name="xl25" xfId="37"/>
    <cellStyle name="xl28" xfId="38"/>
    <cellStyle name="xl31" xfId="39"/>
    <cellStyle name="xl37" xfId="40"/>
    <cellStyle name="xl39" xfId="41"/>
    <cellStyle name="xl40" xfId="42"/>
    <cellStyle name="xl42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Исполнение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zoomScale="95" zoomScaleNormal="95" zoomScalePageLayoutView="0" workbookViewId="0" topLeftCell="A1">
      <selection activeCell="E32" sqref="E32"/>
    </sheetView>
  </sheetViews>
  <sheetFormatPr defaultColWidth="9.00390625" defaultRowHeight="12.75"/>
  <cols>
    <col min="1" max="1" width="22.00390625" style="0" customWidth="1"/>
    <col min="2" max="2" width="43.625" style="0" customWidth="1"/>
    <col min="3" max="4" width="11.25390625" style="0" customWidth="1"/>
    <col min="5" max="5" width="13.875" style="0" customWidth="1"/>
  </cols>
  <sheetData>
    <row r="1" ht="9.75" customHeight="1"/>
    <row r="2" spans="1:5" ht="15.75" customHeight="1">
      <c r="A2" s="108" t="s">
        <v>43</v>
      </c>
      <c r="B2" s="108"/>
      <c r="C2" s="108"/>
      <c r="D2" s="108"/>
      <c r="E2" s="108"/>
    </row>
    <row r="3" spans="2:5" ht="15.75">
      <c r="B3" s="58" t="s">
        <v>104</v>
      </c>
      <c r="D3" s="24"/>
      <c r="E3" s="24"/>
    </row>
    <row r="4" spans="2:8" ht="18" customHeight="1">
      <c r="B4" s="21"/>
      <c r="D4" s="21"/>
      <c r="E4" s="21"/>
      <c r="F4" s="24"/>
      <c r="G4" s="24"/>
      <c r="H4" s="24"/>
    </row>
    <row r="5" spans="1:5" ht="12.75">
      <c r="A5" s="1" t="s">
        <v>8</v>
      </c>
      <c r="B5" s="16"/>
      <c r="C5" s="1" t="s">
        <v>44</v>
      </c>
      <c r="D5" s="4" t="s">
        <v>0</v>
      </c>
      <c r="E5" s="1" t="s">
        <v>10</v>
      </c>
    </row>
    <row r="6" spans="1:5" ht="12.75">
      <c r="A6" s="3" t="s">
        <v>9</v>
      </c>
      <c r="B6" s="14" t="s">
        <v>12</v>
      </c>
      <c r="C6" s="2" t="s">
        <v>17</v>
      </c>
      <c r="D6" s="2" t="s">
        <v>16</v>
      </c>
      <c r="E6" s="3" t="s">
        <v>18</v>
      </c>
    </row>
    <row r="7" spans="1:5" ht="12.75">
      <c r="A7" s="3" t="s">
        <v>1</v>
      </c>
      <c r="B7" s="13"/>
      <c r="C7" s="17" t="s">
        <v>16</v>
      </c>
      <c r="D7" s="2" t="s">
        <v>105</v>
      </c>
      <c r="E7" s="3" t="s">
        <v>19</v>
      </c>
    </row>
    <row r="8" spans="1:5" ht="12.75">
      <c r="A8" s="7"/>
      <c r="B8" s="13"/>
      <c r="C8" s="15" t="s">
        <v>95</v>
      </c>
      <c r="D8" s="15"/>
      <c r="E8" s="5" t="s">
        <v>20</v>
      </c>
    </row>
    <row r="9" spans="1:5" ht="18.75" customHeight="1">
      <c r="A9" s="9" t="s">
        <v>2</v>
      </c>
      <c r="B9" s="18" t="s">
        <v>3</v>
      </c>
      <c r="C9" s="33">
        <v>3031</v>
      </c>
      <c r="D9" s="34">
        <v>3182</v>
      </c>
      <c r="E9" s="32">
        <f>D9/C9*100</f>
        <v>104.98185417354009</v>
      </c>
    </row>
    <row r="10" spans="1:5" ht="15.75" customHeight="1">
      <c r="A10" s="9" t="s">
        <v>26</v>
      </c>
      <c r="B10" s="18" t="s">
        <v>27</v>
      </c>
      <c r="C10" s="33">
        <v>1843</v>
      </c>
      <c r="D10" s="34">
        <v>2016</v>
      </c>
      <c r="E10" s="32">
        <f>D10/C10*100</f>
        <v>109.38686923494303</v>
      </c>
    </row>
    <row r="11" spans="1:5" ht="20.25" customHeight="1">
      <c r="A11" s="9" t="s">
        <v>13</v>
      </c>
      <c r="B11" s="18" t="s">
        <v>4</v>
      </c>
      <c r="C11" s="33">
        <v>605</v>
      </c>
      <c r="D11" s="34">
        <v>612</v>
      </c>
      <c r="E11" s="32">
        <f>D11/C11*100</f>
        <v>101.15702479338844</v>
      </c>
    </row>
    <row r="12" spans="1:5" ht="18.75" customHeight="1">
      <c r="A12" s="11" t="s">
        <v>5</v>
      </c>
      <c r="B12" s="19" t="s">
        <v>6</v>
      </c>
      <c r="C12" s="33">
        <v>11730</v>
      </c>
      <c r="D12" s="34">
        <v>11821</v>
      </c>
      <c r="E12" s="32">
        <f aca="true" t="shared" si="0" ref="E12:E18">D12/C12*100</f>
        <v>100.7757885763001</v>
      </c>
    </row>
    <row r="13" spans="1:5" ht="29.25" customHeight="1">
      <c r="A13" s="25" t="s">
        <v>21</v>
      </c>
      <c r="B13" s="26" t="s">
        <v>22</v>
      </c>
      <c r="C13" s="35">
        <v>5</v>
      </c>
      <c r="D13" s="35">
        <v>5</v>
      </c>
      <c r="E13" s="32">
        <f t="shared" si="0"/>
        <v>100</v>
      </c>
    </row>
    <row r="14" spans="1:5" ht="28.5" customHeight="1">
      <c r="A14" s="27" t="s">
        <v>102</v>
      </c>
      <c r="B14" s="23" t="s">
        <v>101</v>
      </c>
      <c r="C14" s="35">
        <v>130</v>
      </c>
      <c r="D14" s="35">
        <v>130</v>
      </c>
      <c r="E14" s="32">
        <f t="shared" si="0"/>
        <v>100</v>
      </c>
    </row>
    <row r="15" spans="1:5" ht="30" customHeight="1">
      <c r="A15" s="9" t="s">
        <v>25</v>
      </c>
      <c r="B15" s="22" t="s">
        <v>94</v>
      </c>
      <c r="C15" s="35">
        <v>59</v>
      </c>
      <c r="D15" s="35">
        <v>58</v>
      </c>
      <c r="E15" s="32">
        <f t="shared" si="0"/>
        <v>98.30508474576271</v>
      </c>
    </row>
    <row r="16" spans="1:5" ht="29.25" customHeight="1" thickBot="1">
      <c r="A16" s="28" t="s">
        <v>23</v>
      </c>
      <c r="B16" s="22" t="s">
        <v>24</v>
      </c>
      <c r="C16" s="35">
        <v>58</v>
      </c>
      <c r="D16" s="35">
        <v>58</v>
      </c>
      <c r="E16" s="32">
        <f t="shared" si="0"/>
        <v>100</v>
      </c>
    </row>
    <row r="17" spans="1:5" ht="54" customHeight="1" hidden="1" thickBot="1">
      <c r="A17" s="27" t="s">
        <v>14</v>
      </c>
      <c r="B17" s="22" t="s">
        <v>15</v>
      </c>
      <c r="C17" s="36">
        <v>0</v>
      </c>
      <c r="D17" s="36"/>
      <c r="E17" s="32" t="e">
        <f t="shared" si="0"/>
        <v>#DIV/0!</v>
      </c>
    </row>
    <row r="18" spans="1:5" ht="18.75" customHeight="1" thickBot="1">
      <c r="A18" s="31" t="s">
        <v>7</v>
      </c>
      <c r="B18" s="30" t="s">
        <v>11</v>
      </c>
      <c r="C18" s="37">
        <f>SUM(C9:C17)</f>
        <v>17461</v>
      </c>
      <c r="D18" s="38">
        <f>SUM(D9:D17)</f>
        <v>17882</v>
      </c>
      <c r="E18" s="29">
        <f t="shared" si="0"/>
        <v>102.41108756657695</v>
      </c>
    </row>
    <row r="19" spans="1:5" ht="27.75" customHeight="1" thickBot="1">
      <c r="A19" s="31" t="s">
        <v>29</v>
      </c>
      <c r="B19" s="96" t="s">
        <v>30</v>
      </c>
      <c r="C19" s="53">
        <f>SUM(C20:C26)</f>
        <v>2253</v>
      </c>
      <c r="D19" s="53">
        <f>SUM(D20:D26)</f>
        <v>2062</v>
      </c>
      <c r="E19" s="54">
        <f>D19/C19*100</f>
        <v>91.52241455836662</v>
      </c>
    </row>
    <row r="20" spans="1:5" ht="12.75">
      <c r="A20" s="109" t="s">
        <v>87</v>
      </c>
      <c r="B20" s="13" t="s">
        <v>88</v>
      </c>
      <c r="C20" s="111">
        <v>0</v>
      </c>
      <c r="D20" s="113">
        <v>0</v>
      </c>
      <c r="E20" s="115">
        <v>0</v>
      </c>
    </row>
    <row r="21" spans="1:5" ht="12" customHeight="1">
      <c r="A21" s="110"/>
      <c r="B21" s="40" t="s">
        <v>31</v>
      </c>
      <c r="C21" s="112"/>
      <c r="D21" s="114"/>
      <c r="E21" s="116"/>
    </row>
    <row r="22" spans="1:5" ht="15.75" customHeight="1" hidden="1">
      <c r="A22" s="117" t="s">
        <v>32</v>
      </c>
      <c r="B22" s="6" t="s">
        <v>33</v>
      </c>
      <c r="C22" s="39"/>
      <c r="D22" s="42"/>
      <c r="E22" s="43"/>
    </row>
    <row r="23" spans="1:5" ht="12" customHeight="1" hidden="1">
      <c r="A23" s="118"/>
      <c r="B23" s="40" t="s">
        <v>34</v>
      </c>
      <c r="C23" s="41"/>
      <c r="D23" s="44"/>
      <c r="E23" s="45" t="s">
        <v>28</v>
      </c>
    </row>
    <row r="24" spans="1:5" ht="14.25" customHeight="1">
      <c r="A24" s="28" t="s">
        <v>35</v>
      </c>
      <c r="B24" s="6" t="s">
        <v>36</v>
      </c>
      <c r="C24" s="39">
        <v>700</v>
      </c>
      <c r="D24" s="46">
        <v>523</v>
      </c>
      <c r="E24" s="47">
        <f>D24/C24*100</f>
        <v>74.71428571428571</v>
      </c>
    </row>
    <row r="25" spans="1:5" ht="15" customHeight="1">
      <c r="A25" s="9" t="s">
        <v>37</v>
      </c>
      <c r="B25" s="48" t="s">
        <v>38</v>
      </c>
      <c r="C25" s="49">
        <v>1237</v>
      </c>
      <c r="D25" s="50">
        <v>1236</v>
      </c>
      <c r="E25" s="47">
        <f>D25/C25*100</f>
        <v>99.91915925626516</v>
      </c>
    </row>
    <row r="26" spans="1:5" ht="13.5" thickBot="1">
      <c r="A26" s="28" t="s">
        <v>39</v>
      </c>
      <c r="B26" s="6" t="s">
        <v>40</v>
      </c>
      <c r="C26" s="39">
        <v>316</v>
      </c>
      <c r="D26" s="46">
        <v>303</v>
      </c>
      <c r="E26" s="47">
        <f>D26/C26*100</f>
        <v>95.88607594936708</v>
      </c>
    </row>
    <row r="27" spans="1:5" ht="27" customHeight="1" thickBot="1">
      <c r="A27" s="31" t="s">
        <v>89</v>
      </c>
      <c r="B27" s="97" t="s">
        <v>91</v>
      </c>
      <c r="C27" s="52">
        <v>340</v>
      </c>
      <c r="D27" s="100">
        <v>340</v>
      </c>
      <c r="E27" s="54">
        <f>D27/C27*100</f>
        <v>100</v>
      </c>
    </row>
    <row r="28" spans="1:5" ht="12.75">
      <c r="A28" s="125" t="s">
        <v>90</v>
      </c>
      <c r="B28" s="98" t="s">
        <v>41</v>
      </c>
      <c r="C28" s="119">
        <v>316</v>
      </c>
      <c r="D28" s="121">
        <v>317</v>
      </c>
      <c r="E28" s="123">
        <f>D28/C28*100</f>
        <v>100.31645569620254</v>
      </c>
    </row>
    <row r="29" spans="1:5" ht="12.75" customHeight="1" thickBot="1">
      <c r="A29" s="126"/>
      <c r="B29" s="99" t="s">
        <v>98</v>
      </c>
      <c r="C29" s="120"/>
      <c r="D29" s="122"/>
      <c r="E29" s="124"/>
    </row>
    <row r="30" spans="1:5" ht="30" customHeight="1" thickBot="1">
      <c r="A30" s="31" t="s">
        <v>96</v>
      </c>
      <c r="B30" s="51" t="s">
        <v>97</v>
      </c>
      <c r="C30" s="52">
        <v>0</v>
      </c>
      <c r="D30" s="53">
        <v>26</v>
      </c>
      <c r="E30" s="54" t="s">
        <v>28</v>
      </c>
    </row>
    <row r="31" spans="1:5" ht="26.25" customHeight="1" thickBot="1">
      <c r="A31" s="31" t="s">
        <v>92</v>
      </c>
      <c r="B31" s="55" t="s">
        <v>93</v>
      </c>
      <c r="C31" s="52">
        <v>0</v>
      </c>
      <c r="D31" s="56">
        <v>0</v>
      </c>
      <c r="E31" s="54">
        <v>0</v>
      </c>
    </row>
    <row r="32" spans="1:5" ht="13.5" thickBot="1">
      <c r="A32" s="31"/>
      <c r="B32" s="57" t="s">
        <v>42</v>
      </c>
      <c r="C32" s="53">
        <f>C18+C31+C19+C28+C27</f>
        <v>20370</v>
      </c>
      <c r="D32" s="56">
        <f>D18+D19+D28+D30+D27</f>
        <v>20627</v>
      </c>
      <c r="E32" s="29">
        <f>D32/C32*100</f>
        <v>101.26165930289642</v>
      </c>
    </row>
    <row r="33" ht="12.75">
      <c r="B33" s="20"/>
    </row>
  </sheetData>
  <sheetProtection/>
  <mergeCells count="10">
    <mergeCell ref="A22:A23"/>
    <mergeCell ref="C28:C29"/>
    <mergeCell ref="D28:D29"/>
    <mergeCell ref="E28:E29"/>
    <mergeCell ref="A28:A29"/>
    <mergeCell ref="A2:E2"/>
    <mergeCell ref="A20:A21"/>
    <mergeCell ref="C20:C21"/>
    <mergeCell ref="D20:D21"/>
    <mergeCell ref="E20:E21"/>
  </mergeCells>
  <printOptions/>
  <pageMargins left="0.66" right="0.3937007874015748" top="0.37" bottom="0.15748031496062992" header="0.2362204724409449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workbookViewId="0" topLeftCell="A1">
      <selection activeCell="A1" sqref="A1:IV16384"/>
    </sheetView>
  </sheetViews>
  <sheetFormatPr defaultColWidth="9.00390625" defaultRowHeight="12.75" outlineLevelRow="2"/>
  <cols>
    <col min="1" max="1" width="10.75390625" style="132" customWidth="1"/>
    <col min="2" max="2" width="9.125" style="132" hidden="1" customWidth="1"/>
    <col min="3" max="3" width="37.25390625" style="132" customWidth="1"/>
    <col min="4" max="4" width="0.12890625" style="132" hidden="1" customWidth="1"/>
    <col min="5" max="13" width="9.125" style="132" hidden="1" customWidth="1"/>
    <col min="14" max="14" width="12.125" style="132" customWidth="1"/>
    <col min="15" max="30" width="9.125" style="132" hidden="1" customWidth="1"/>
    <col min="31" max="31" width="11.875" style="132" customWidth="1"/>
    <col min="32" max="33" width="9.125" style="132" hidden="1" customWidth="1"/>
    <col min="34" max="34" width="14.75390625" style="132" hidden="1" customWidth="1"/>
    <col min="35" max="35" width="12.125" style="132" customWidth="1"/>
    <col min="36" max="38" width="9.125" style="132" hidden="1" customWidth="1"/>
    <col min="39" max="16384" width="9.125" style="132" customWidth="1"/>
  </cols>
  <sheetData>
    <row r="1" spans="1:38" ht="1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</row>
    <row r="2" spans="1:38" ht="22.5" customHeight="1">
      <c r="A2" s="133" t="s">
        <v>107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5"/>
      <c r="AK2" s="136"/>
      <c r="AL2" s="137"/>
    </row>
    <row r="3" spans="1:38" ht="12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</row>
    <row r="4" spans="1:38" ht="26.25" customHeight="1">
      <c r="A4" s="139" t="s">
        <v>108</v>
      </c>
      <c r="B4" s="139" t="s">
        <v>109</v>
      </c>
      <c r="C4" s="139" t="s">
        <v>110</v>
      </c>
      <c r="D4" s="139" t="s">
        <v>108</v>
      </c>
      <c r="E4" s="139" t="s">
        <v>109</v>
      </c>
      <c r="F4" s="139" t="s">
        <v>109</v>
      </c>
      <c r="G4" s="139" t="s">
        <v>109</v>
      </c>
      <c r="H4" s="139" t="s">
        <v>109</v>
      </c>
      <c r="I4" s="139" t="s">
        <v>109</v>
      </c>
      <c r="J4" s="139" t="s">
        <v>109</v>
      </c>
      <c r="K4" s="139" t="s">
        <v>109</v>
      </c>
      <c r="L4" s="139" t="s">
        <v>109</v>
      </c>
      <c r="M4" s="139" t="s">
        <v>109</v>
      </c>
      <c r="N4" s="139" t="s">
        <v>111</v>
      </c>
      <c r="O4" s="139" t="s">
        <v>109</v>
      </c>
      <c r="P4" s="139" t="s">
        <v>109</v>
      </c>
      <c r="Q4" s="139" t="s">
        <v>109</v>
      </c>
      <c r="R4" s="139" t="s">
        <v>109</v>
      </c>
      <c r="S4" s="139" t="s">
        <v>109</v>
      </c>
      <c r="T4" s="139" t="s">
        <v>109</v>
      </c>
      <c r="U4" s="139" t="s">
        <v>109</v>
      </c>
      <c r="V4" s="139" t="s">
        <v>109</v>
      </c>
      <c r="W4" s="139" t="s">
        <v>109</v>
      </c>
      <c r="X4" s="140" t="s">
        <v>109</v>
      </c>
      <c r="Y4" s="139" t="s">
        <v>109</v>
      </c>
      <c r="Z4" s="139" t="s">
        <v>109</v>
      </c>
      <c r="AA4" s="139" t="s">
        <v>109</v>
      </c>
      <c r="AB4" s="139" t="s">
        <v>109</v>
      </c>
      <c r="AC4" s="139" t="s">
        <v>109</v>
      </c>
      <c r="AD4" s="140" t="s">
        <v>109</v>
      </c>
      <c r="AE4" s="141" t="s">
        <v>112</v>
      </c>
      <c r="AF4" s="140" t="s">
        <v>109</v>
      </c>
      <c r="AG4" s="139" t="s">
        <v>109</v>
      </c>
      <c r="AH4" s="139" t="s">
        <v>113</v>
      </c>
      <c r="AI4" s="139" t="s">
        <v>114</v>
      </c>
      <c r="AJ4" s="142" t="s">
        <v>109</v>
      </c>
      <c r="AK4" s="142" t="s">
        <v>109</v>
      </c>
      <c r="AL4" s="142" t="s">
        <v>109</v>
      </c>
    </row>
    <row r="5" spans="1:38" ht="24.7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40"/>
      <c r="Y5" s="139"/>
      <c r="Z5" s="139"/>
      <c r="AA5" s="139"/>
      <c r="AB5" s="139"/>
      <c r="AC5" s="139"/>
      <c r="AD5" s="140"/>
      <c r="AE5" s="143"/>
      <c r="AF5" s="140"/>
      <c r="AG5" s="139"/>
      <c r="AH5" s="139"/>
      <c r="AI5" s="139"/>
      <c r="AJ5" s="142"/>
      <c r="AK5" s="142"/>
      <c r="AL5" s="142"/>
    </row>
    <row r="6" spans="1:38" ht="42.75" customHeight="1" outlineLevel="2">
      <c r="A6" s="144" t="s">
        <v>115</v>
      </c>
      <c r="B6" s="144" t="s">
        <v>116</v>
      </c>
      <c r="C6" s="145" t="s">
        <v>117</v>
      </c>
      <c r="D6" s="144" t="s">
        <v>115</v>
      </c>
      <c r="E6" s="144" t="s">
        <v>118</v>
      </c>
      <c r="F6" s="144" t="s">
        <v>119</v>
      </c>
      <c r="G6" s="144" t="s">
        <v>119</v>
      </c>
      <c r="H6" s="144"/>
      <c r="I6" s="144"/>
      <c r="J6" s="144"/>
      <c r="K6" s="144"/>
      <c r="L6" s="144"/>
      <c r="M6" s="146">
        <v>0</v>
      </c>
      <c r="N6" s="147">
        <v>4871</v>
      </c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>
        <v>4870</v>
      </c>
      <c r="AF6" s="147">
        <v>1945.625</v>
      </c>
      <c r="AG6" s="147">
        <v>-1945.625</v>
      </c>
      <c r="AH6" s="147">
        <v>2935.375</v>
      </c>
      <c r="AI6" s="148">
        <f>AE6/N6*100</f>
        <v>99.97947033463355</v>
      </c>
      <c r="AJ6" s="149">
        <v>0</v>
      </c>
      <c r="AK6" s="150">
        <v>0</v>
      </c>
      <c r="AL6" s="149">
        <v>0</v>
      </c>
    </row>
    <row r="7" spans="1:38" ht="29.25" customHeight="1" outlineLevel="2">
      <c r="A7" s="144" t="s">
        <v>120</v>
      </c>
      <c r="B7" s="144" t="s">
        <v>116</v>
      </c>
      <c r="C7" s="145" t="s">
        <v>121</v>
      </c>
      <c r="D7" s="144" t="s">
        <v>120</v>
      </c>
      <c r="E7" s="144" t="s">
        <v>118</v>
      </c>
      <c r="F7" s="144" t="s">
        <v>119</v>
      </c>
      <c r="G7" s="144" t="s">
        <v>119</v>
      </c>
      <c r="H7" s="144"/>
      <c r="I7" s="144"/>
      <c r="J7" s="144"/>
      <c r="K7" s="144"/>
      <c r="L7" s="144"/>
      <c r="M7" s="146">
        <v>0</v>
      </c>
      <c r="N7" s="147">
        <v>368</v>
      </c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>
        <v>367</v>
      </c>
      <c r="AF7" s="147">
        <v>115.06</v>
      </c>
      <c r="AG7" s="147">
        <v>-115.06</v>
      </c>
      <c r="AH7" s="147">
        <v>492.09</v>
      </c>
      <c r="AI7" s="148">
        <f aca="true" t="shared" si="0" ref="AI7:AI19">AE7/N7*100</f>
        <v>99.72826086956522</v>
      </c>
      <c r="AJ7" s="149">
        <v>0</v>
      </c>
      <c r="AK7" s="150">
        <v>0</v>
      </c>
      <c r="AL7" s="149">
        <v>0</v>
      </c>
    </row>
    <row r="8" spans="1:38" ht="30" customHeight="1" outlineLevel="2">
      <c r="A8" s="144" t="s">
        <v>122</v>
      </c>
      <c r="B8" s="144" t="s">
        <v>116</v>
      </c>
      <c r="C8" s="145" t="s">
        <v>123</v>
      </c>
      <c r="D8" s="144" t="s">
        <v>122</v>
      </c>
      <c r="E8" s="144" t="s">
        <v>118</v>
      </c>
      <c r="F8" s="144" t="s">
        <v>119</v>
      </c>
      <c r="G8" s="144" t="s">
        <v>119</v>
      </c>
      <c r="H8" s="144"/>
      <c r="I8" s="144"/>
      <c r="J8" s="144"/>
      <c r="K8" s="144"/>
      <c r="L8" s="144"/>
      <c r="M8" s="146">
        <v>0</v>
      </c>
      <c r="N8" s="147">
        <v>169</v>
      </c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>
        <v>169</v>
      </c>
      <c r="AF8" s="147">
        <v>65.66</v>
      </c>
      <c r="AG8" s="147">
        <v>-65.66</v>
      </c>
      <c r="AH8" s="147">
        <v>103.74</v>
      </c>
      <c r="AI8" s="148">
        <f t="shared" si="0"/>
        <v>100</v>
      </c>
      <c r="AJ8" s="149">
        <v>0</v>
      </c>
      <c r="AK8" s="150">
        <v>0</v>
      </c>
      <c r="AL8" s="149">
        <v>0</v>
      </c>
    </row>
    <row r="9" spans="1:38" ht="30" customHeight="1" outlineLevel="2">
      <c r="A9" s="144" t="s">
        <v>124</v>
      </c>
      <c r="B9" s="144" t="s">
        <v>116</v>
      </c>
      <c r="C9" s="145" t="s">
        <v>125</v>
      </c>
      <c r="D9" s="144" t="s">
        <v>124</v>
      </c>
      <c r="E9" s="144" t="s">
        <v>118</v>
      </c>
      <c r="F9" s="144" t="s">
        <v>119</v>
      </c>
      <c r="G9" s="144" t="s">
        <v>119</v>
      </c>
      <c r="H9" s="144"/>
      <c r="I9" s="144"/>
      <c r="J9" s="144"/>
      <c r="K9" s="144"/>
      <c r="L9" s="144"/>
      <c r="M9" s="146">
        <v>0</v>
      </c>
      <c r="N9" s="147">
        <v>112</v>
      </c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>
        <v>112</v>
      </c>
      <c r="AF9" s="147">
        <v>45.121</v>
      </c>
      <c r="AG9" s="147">
        <v>-45.121</v>
      </c>
      <c r="AH9" s="147">
        <v>226.88</v>
      </c>
      <c r="AI9" s="148">
        <f t="shared" si="0"/>
        <v>100</v>
      </c>
      <c r="AJ9" s="149">
        <v>0</v>
      </c>
      <c r="AK9" s="150">
        <v>0</v>
      </c>
      <c r="AL9" s="149">
        <v>0</v>
      </c>
    </row>
    <row r="10" spans="1:38" ht="30" customHeight="1" outlineLevel="2">
      <c r="A10" s="144" t="s">
        <v>126</v>
      </c>
      <c r="B10" s="144" t="s">
        <v>116</v>
      </c>
      <c r="C10" s="145" t="s">
        <v>127</v>
      </c>
      <c r="D10" s="144" t="s">
        <v>126</v>
      </c>
      <c r="E10" s="144" t="s">
        <v>118</v>
      </c>
      <c r="F10" s="144" t="s">
        <v>119</v>
      </c>
      <c r="G10" s="144" t="s">
        <v>119</v>
      </c>
      <c r="H10" s="144"/>
      <c r="I10" s="144"/>
      <c r="J10" s="144"/>
      <c r="K10" s="144"/>
      <c r="L10" s="144"/>
      <c r="M10" s="146">
        <v>0</v>
      </c>
      <c r="N10" s="147">
        <v>2639</v>
      </c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>
        <v>2639</v>
      </c>
      <c r="AF10" s="147">
        <v>27.818</v>
      </c>
      <c r="AG10" s="147">
        <v>-27.818</v>
      </c>
      <c r="AH10" s="147">
        <v>2600.182</v>
      </c>
      <c r="AI10" s="148">
        <f t="shared" si="0"/>
        <v>100</v>
      </c>
      <c r="AJ10" s="149">
        <v>0</v>
      </c>
      <c r="AK10" s="150">
        <v>0</v>
      </c>
      <c r="AL10" s="149">
        <v>0</v>
      </c>
    </row>
    <row r="11" spans="1:38" ht="29.25" customHeight="1" outlineLevel="2">
      <c r="A11" s="144" t="s">
        <v>128</v>
      </c>
      <c r="B11" s="144" t="s">
        <v>116</v>
      </c>
      <c r="C11" s="145" t="s">
        <v>129</v>
      </c>
      <c r="D11" s="144" t="s">
        <v>128</v>
      </c>
      <c r="E11" s="144" t="s">
        <v>118</v>
      </c>
      <c r="F11" s="144" t="s">
        <v>119</v>
      </c>
      <c r="G11" s="144" t="s">
        <v>119</v>
      </c>
      <c r="H11" s="144"/>
      <c r="I11" s="144"/>
      <c r="J11" s="144"/>
      <c r="K11" s="144"/>
      <c r="L11" s="144"/>
      <c r="M11" s="146">
        <v>0</v>
      </c>
      <c r="N11" s="147">
        <v>250</v>
      </c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>
        <v>250</v>
      </c>
      <c r="AF11" s="147">
        <v>151</v>
      </c>
      <c r="AG11" s="147">
        <v>-151</v>
      </c>
      <c r="AH11" s="147">
        <v>99</v>
      </c>
      <c r="AI11" s="148">
        <f t="shared" si="0"/>
        <v>100</v>
      </c>
      <c r="AJ11" s="149">
        <v>0</v>
      </c>
      <c r="AK11" s="150">
        <v>0</v>
      </c>
      <c r="AL11" s="149">
        <v>0</v>
      </c>
    </row>
    <row r="12" spans="1:38" ht="21" customHeight="1" outlineLevel="2">
      <c r="A12" s="144" t="s">
        <v>130</v>
      </c>
      <c r="B12" s="144" t="s">
        <v>116</v>
      </c>
      <c r="C12" s="145" t="s">
        <v>131</v>
      </c>
      <c r="D12" s="144" t="s">
        <v>130</v>
      </c>
      <c r="E12" s="144" t="s">
        <v>118</v>
      </c>
      <c r="F12" s="144" t="s">
        <v>119</v>
      </c>
      <c r="G12" s="144" t="s">
        <v>119</v>
      </c>
      <c r="H12" s="144"/>
      <c r="I12" s="144"/>
      <c r="J12" s="144"/>
      <c r="K12" s="144"/>
      <c r="L12" s="144"/>
      <c r="M12" s="146">
        <v>0</v>
      </c>
      <c r="N12" s="147">
        <v>0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>
        <v>0</v>
      </c>
      <c r="AF12" s="147">
        <v>0</v>
      </c>
      <c r="AG12" s="147">
        <v>0</v>
      </c>
      <c r="AH12" s="147">
        <v>146.3</v>
      </c>
      <c r="AI12" s="148">
        <v>0</v>
      </c>
      <c r="AJ12" s="149">
        <v>0</v>
      </c>
      <c r="AK12" s="150">
        <v>0</v>
      </c>
      <c r="AL12" s="149">
        <v>0</v>
      </c>
    </row>
    <row r="13" spans="1:38" ht="18.75" customHeight="1" outlineLevel="2">
      <c r="A13" s="144" t="s">
        <v>132</v>
      </c>
      <c r="B13" s="144" t="s">
        <v>116</v>
      </c>
      <c r="C13" s="145" t="s">
        <v>133</v>
      </c>
      <c r="D13" s="144" t="s">
        <v>132</v>
      </c>
      <c r="E13" s="144" t="s">
        <v>118</v>
      </c>
      <c r="F13" s="144" t="s">
        <v>119</v>
      </c>
      <c r="G13" s="144" t="s">
        <v>119</v>
      </c>
      <c r="H13" s="144"/>
      <c r="I13" s="144"/>
      <c r="J13" s="144"/>
      <c r="K13" s="144"/>
      <c r="L13" s="144"/>
      <c r="M13" s="146">
        <v>0</v>
      </c>
      <c r="N13" s="147">
        <v>5409</v>
      </c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>
        <v>5219</v>
      </c>
      <c r="AF13" s="147">
        <v>1494.405</v>
      </c>
      <c r="AG13" s="147">
        <v>-1494.405</v>
      </c>
      <c r="AH13" s="147">
        <v>3855.595</v>
      </c>
      <c r="AI13" s="148">
        <f t="shared" si="0"/>
        <v>96.48733592161213</v>
      </c>
      <c r="AJ13" s="149">
        <v>0</v>
      </c>
      <c r="AK13" s="150">
        <v>0</v>
      </c>
      <c r="AL13" s="149">
        <v>0</v>
      </c>
    </row>
    <row r="14" spans="1:38" ht="20.25" customHeight="1" outlineLevel="2">
      <c r="A14" s="144" t="s">
        <v>134</v>
      </c>
      <c r="B14" s="144" t="s">
        <v>116</v>
      </c>
      <c r="C14" s="145" t="s">
        <v>135</v>
      </c>
      <c r="D14" s="144" t="s">
        <v>134</v>
      </c>
      <c r="E14" s="144" t="s">
        <v>118</v>
      </c>
      <c r="F14" s="144" t="s">
        <v>119</v>
      </c>
      <c r="G14" s="144" t="s">
        <v>119</v>
      </c>
      <c r="H14" s="144"/>
      <c r="I14" s="144"/>
      <c r="J14" s="144"/>
      <c r="K14" s="144"/>
      <c r="L14" s="144"/>
      <c r="M14" s="146">
        <v>0</v>
      </c>
      <c r="N14" s="147">
        <v>2106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>
        <v>2106</v>
      </c>
      <c r="AF14" s="147">
        <v>734.478</v>
      </c>
      <c r="AG14" s="147">
        <v>-734.478</v>
      </c>
      <c r="AH14" s="147">
        <v>1647.522</v>
      </c>
      <c r="AI14" s="148">
        <f t="shared" si="0"/>
        <v>100</v>
      </c>
      <c r="AJ14" s="149">
        <v>0</v>
      </c>
      <c r="AK14" s="150">
        <v>0</v>
      </c>
      <c r="AL14" s="149">
        <v>0</v>
      </c>
    </row>
    <row r="15" spans="1:38" ht="23.25" customHeight="1" outlineLevel="2">
      <c r="A15" s="144" t="s">
        <v>136</v>
      </c>
      <c r="B15" s="144" t="s">
        <v>116</v>
      </c>
      <c r="C15" s="145" t="s">
        <v>137</v>
      </c>
      <c r="D15" s="144" t="s">
        <v>136</v>
      </c>
      <c r="E15" s="144" t="s">
        <v>118</v>
      </c>
      <c r="F15" s="144" t="s">
        <v>119</v>
      </c>
      <c r="G15" s="144" t="s">
        <v>119</v>
      </c>
      <c r="H15" s="144"/>
      <c r="I15" s="144"/>
      <c r="J15" s="144"/>
      <c r="K15" s="144"/>
      <c r="L15" s="144"/>
      <c r="M15" s="146">
        <v>0</v>
      </c>
      <c r="N15" s="147">
        <v>3876</v>
      </c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>
        <v>3807</v>
      </c>
      <c r="AF15" s="147">
        <v>1813.352</v>
      </c>
      <c r="AG15" s="147">
        <v>-1813.352</v>
      </c>
      <c r="AH15" s="147">
        <v>2303.648</v>
      </c>
      <c r="AI15" s="148">
        <f t="shared" si="0"/>
        <v>98.21981424148606</v>
      </c>
      <c r="AJ15" s="149">
        <v>0</v>
      </c>
      <c r="AK15" s="150">
        <v>0</v>
      </c>
      <c r="AL15" s="149">
        <v>0</v>
      </c>
    </row>
    <row r="16" spans="1:38" ht="30.75" customHeight="1" outlineLevel="2">
      <c r="A16" s="144" t="s">
        <v>138</v>
      </c>
      <c r="B16" s="144" t="s">
        <v>116</v>
      </c>
      <c r="C16" s="145" t="s">
        <v>139</v>
      </c>
      <c r="D16" s="144" t="s">
        <v>138</v>
      </c>
      <c r="E16" s="144" t="s">
        <v>118</v>
      </c>
      <c r="F16" s="144" t="s">
        <v>119</v>
      </c>
      <c r="G16" s="144" t="s">
        <v>119</v>
      </c>
      <c r="H16" s="144"/>
      <c r="I16" s="144"/>
      <c r="J16" s="144"/>
      <c r="K16" s="144"/>
      <c r="L16" s="144"/>
      <c r="M16" s="146">
        <v>0</v>
      </c>
      <c r="N16" s="147">
        <v>84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>
        <v>84</v>
      </c>
      <c r="AF16" s="147">
        <v>21</v>
      </c>
      <c r="AG16" s="147">
        <v>-21</v>
      </c>
      <c r="AH16" s="147">
        <v>489</v>
      </c>
      <c r="AI16" s="148">
        <f t="shared" si="0"/>
        <v>100</v>
      </c>
      <c r="AJ16" s="149">
        <v>0</v>
      </c>
      <c r="AK16" s="150">
        <v>0</v>
      </c>
      <c r="AL16" s="149">
        <v>0</v>
      </c>
    </row>
    <row r="17" spans="1:38" ht="27" customHeight="1" outlineLevel="2">
      <c r="A17" s="144" t="s">
        <v>140</v>
      </c>
      <c r="B17" s="144" t="s">
        <v>116</v>
      </c>
      <c r="C17" s="145" t="s">
        <v>141</v>
      </c>
      <c r="D17" s="144" t="s">
        <v>140</v>
      </c>
      <c r="E17" s="144" t="s">
        <v>118</v>
      </c>
      <c r="F17" s="144" t="s">
        <v>119</v>
      </c>
      <c r="G17" s="144" t="s">
        <v>119</v>
      </c>
      <c r="H17" s="144"/>
      <c r="I17" s="144"/>
      <c r="J17" s="144"/>
      <c r="K17" s="144"/>
      <c r="L17" s="144"/>
      <c r="M17" s="146">
        <v>0</v>
      </c>
      <c r="N17" s="147">
        <v>2299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>
        <v>2295</v>
      </c>
      <c r="AF17" s="147">
        <v>1003.173</v>
      </c>
      <c r="AG17" s="147">
        <v>-1003.173</v>
      </c>
      <c r="AH17" s="147">
        <v>1971.827</v>
      </c>
      <c r="AI17" s="148">
        <f t="shared" si="0"/>
        <v>99.8260113092649</v>
      </c>
      <c r="AJ17" s="149">
        <v>0</v>
      </c>
      <c r="AK17" s="150">
        <v>0</v>
      </c>
      <c r="AL17" s="149">
        <v>0</v>
      </c>
    </row>
    <row r="18" spans="1:38" ht="36.75" customHeight="1" outlineLevel="2">
      <c r="A18" s="144" t="s">
        <v>142</v>
      </c>
      <c r="B18" s="144" t="s">
        <v>116</v>
      </c>
      <c r="C18" s="145" t="s">
        <v>143</v>
      </c>
      <c r="D18" s="144" t="s">
        <v>142</v>
      </c>
      <c r="E18" s="144" t="s">
        <v>118</v>
      </c>
      <c r="F18" s="144" t="s">
        <v>119</v>
      </c>
      <c r="G18" s="144" t="s">
        <v>119</v>
      </c>
      <c r="H18" s="144"/>
      <c r="I18" s="144"/>
      <c r="J18" s="144"/>
      <c r="K18" s="144"/>
      <c r="L18" s="144"/>
      <c r="M18" s="146">
        <v>0</v>
      </c>
      <c r="N18" s="147">
        <v>525</v>
      </c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>
        <v>525</v>
      </c>
      <c r="AF18" s="147">
        <v>117.294</v>
      </c>
      <c r="AG18" s="147">
        <v>-117.294</v>
      </c>
      <c r="AH18" s="147">
        <v>372.706</v>
      </c>
      <c r="AI18" s="148">
        <f t="shared" si="0"/>
        <v>100</v>
      </c>
      <c r="AJ18" s="149">
        <v>0</v>
      </c>
      <c r="AK18" s="150">
        <v>0</v>
      </c>
      <c r="AL18" s="149">
        <v>0</v>
      </c>
    </row>
    <row r="19" spans="1:38" s="157" customFormat="1" ht="25.5" customHeight="1">
      <c r="A19" s="151" t="s">
        <v>144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2">
        <v>0</v>
      </c>
      <c r="N19" s="153">
        <f>SUM(N6:N18)</f>
        <v>22708</v>
      </c>
      <c r="O19" s="153">
        <f aca="true" t="shared" si="1" ref="O19:AE19">SUM(O6:O18)</f>
        <v>0</v>
      </c>
      <c r="P19" s="153">
        <f t="shared" si="1"/>
        <v>0</v>
      </c>
      <c r="Q19" s="153">
        <f t="shared" si="1"/>
        <v>0</v>
      </c>
      <c r="R19" s="153">
        <f t="shared" si="1"/>
        <v>0</v>
      </c>
      <c r="S19" s="153">
        <f t="shared" si="1"/>
        <v>0</v>
      </c>
      <c r="T19" s="153">
        <f t="shared" si="1"/>
        <v>0</v>
      </c>
      <c r="U19" s="153">
        <f t="shared" si="1"/>
        <v>0</v>
      </c>
      <c r="V19" s="153">
        <f t="shared" si="1"/>
        <v>0</v>
      </c>
      <c r="W19" s="153">
        <f t="shared" si="1"/>
        <v>0</v>
      </c>
      <c r="X19" s="153">
        <f t="shared" si="1"/>
        <v>0</v>
      </c>
      <c r="Y19" s="153">
        <f t="shared" si="1"/>
        <v>0</v>
      </c>
      <c r="Z19" s="153">
        <f t="shared" si="1"/>
        <v>0</v>
      </c>
      <c r="AA19" s="153">
        <f t="shared" si="1"/>
        <v>0</v>
      </c>
      <c r="AB19" s="153">
        <f t="shared" si="1"/>
        <v>0</v>
      </c>
      <c r="AC19" s="153">
        <f t="shared" si="1"/>
        <v>0</v>
      </c>
      <c r="AD19" s="153">
        <f t="shared" si="1"/>
        <v>0</v>
      </c>
      <c r="AE19" s="153">
        <f t="shared" si="1"/>
        <v>22443</v>
      </c>
      <c r="AF19" s="153">
        <v>7533.986</v>
      </c>
      <c r="AG19" s="153">
        <v>-7533.986</v>
      </c>
      <c r="AH19" s="153">
        <v>17243.865</v>
      </c>
      <c r="AI19" s="154">
        <f t="shared" si="0"/>
        <v>98.83301039281311</v>
      </c>
      <c r="AJ19" s="155">
        <v>0</v>
      </c>
      <c r="AK19" s="156">
        <v>0</v>
      </c>
      <c r="AL19" s="155">
        <v>0</v>
      </c>
    </row>
    <row r="20" spans="1:38" ht="12.7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 t="s">
        <v>109</v>
      </c>
      <c r="Y20" s="131"/>
      <c r="Z20" s="131"/>
      <c r="AA20" s="131"/>
      <c r="AB20" s="131"/>
      <c r="AC20" s="131"/>
      <c r="AD20" s="131" t="s">
        <v>109</v>
      </c>
      <c r="AE20" s="131"/>
      <c r="AF20" s="131" t="s">
        <v>109</v>
      </c>
      <c r="AG20" s="131"/>
      <c r="AH20" s="131"/>
      <c r="AI20" s="131"/>
      <c r="AJ20" s="131"/>
      <c r="AK20" s="131"/>
      <c r="AL20" s="131"/>
    </row>
    <row r="21" spans="1:38" ht="18" customHeight="1">
      <c r="A21" s="15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60"/>
      <c r="AE21" s="161"/>
      <c r="AF21" s="161"/>
      <c r="AG21" s="161"/>
      <c r="AH21" s="161"/>
      <c r="AI21" s="161"/>
      <c r="AJ21" s="161"/>
      <c r="AK21" s="161"/>
      <c r="AL21" s="161"/>
    </row>
  </sheetData>
  <mergeCells count="40">
    <mergeCell ref="A19:L19"/>
    <mergeCell ref="A21:AD21"/>
    <mergeCell ref="AI4:AI5"/>
    <mergeCell ref="AJ4:AJ5"/>
    <mergeCell ref="AK4:AK5"/>
    <mergeCell ref="AL4:AL5"/>
    <mergeCell ref="AC4:AC5"/>
    <mergeCell ref="AE4:AE5"/>
    <mergeCell ref="AG4:AG5"/>
    <mergeCell ref="AH4:AH5"/>
    <mergeCell ref="Y4:Y5"/>
    <mergeCell ref="Z4:Z5"/>
    <mergeCell ref="AA4:AA5"/>
    <mergeCell ref="AB4:AB5"/>
    <mergeCell ref="T4:T5"/>
    <mergeCell ref="U4:U5"/>
    <mergeCell ref="V4:V5"/>
    <mergeCell ref="W4:W5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A1:N1"/>
    <mergeCell ref="A2:AJ2"/>
    <mergeCell ref="A3:AL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2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18.75390625" style="0" customWidth="1"/>
    <col min="2" max="2" width="41.375" style="0" customWidth="1"/>
    <col min="3" max="3" width="13.00390625" style="0" customWidth="1"/>
    <col min="4" max="4" width="14.75390625" style="0" customWidth="1"/>
  </cols>
  <sheetData>
    <row r="2" spans="1:4" ht="15.75">
      <c r="A2" s="127" t="s">
        <v>45</v>
      </c>
      <c r="B2" s="128"/>
      <c r="C2" s="128"/>
      <c r="D2" s="128"/>
    </row>
    <row r="3" spans="1:4" ht="12.75">
      <c r="A3" s="129" t="s">
        <v>106</v>
      </c>
      <c r="B3" s="128"/>
      <c r="C3" s="128"/>
      <c r="D3" s="128"/>
    </row>
    <row r="4" spans="1:4" ht="12.75">
      <c r="A4" s="59"/>
      <c r="B4" s="60"/>
      <c r="C4" s="61"/>
      <c r="D4" s="61"/>
    </row>
    <row r="5" spans="1:4" ht="12.75">
      <c r="A5" s="1" t="s">
        <v>8</v>
      </c>
      <c r="B5" s="8"/>
      <c r="C5" s="1" t="s">
        <v>44</v>
      </c>
      <c r="D5" s="1" t="s">
        <v>0</v>
      </c>
    </row>
    <row r="6" spans="1:4" ht="12.75">
      <c r="A6" s="62" t="s">
        <v>46</v>
      </c>
      <c r="B6" s="3" t="s">
        <v>47</v>
      </c>
      <c r="C6" s="3" t="s">
        <v>48</v>
      </c>
      <c r="D6" s="3" t="s">
        <v>16</v>
      </c>
    </row>
    <row r="7" spans="1:4" ht="12.75">
      <c r="A7" s="3" t="s">
        <v>49</v>
      </c>
      <c r="B7" s="3" t="s">
        <v>50</v>
      </c>
      <c r="C7" s="3" t="s">
        <v>105</v>
      </c>
      <c r="D7" s="3" t="s">
        <v>105</v>
      </c>
    </row>
    <row r="8" spans="1:4" ht="12.75">
      <c r="A8" s="5" t="s">
        <v>51</v>
      </c>
      <c r="B8" s="5" t="s">
        <v>52</v>
      </c>
      <c r="C8" s="5" t="s">
        <v>53</v>
      </c>
      <c r="D8" s="5" t="s">
        <v>53</v>
      </c>
    </row>
    <row r="9" spans="1:4" ht="12.75" hidden="1">
      <c r="A9" s="63" t="s">
        <v>54</v>
      </c>
      <c r="B9" s="64" t="s">
        <v>55</v>
      </c>
      <c r="C9" s="65"/>
      <c r="D9" s="65"/>
    </row>
    <row r="10" spans="1:4" ht="12.75" hidden="1">
      <c r="A10" s="66"/>
      <c r="B10" s="67" t="s">
        <v>56</v>
      </c>
      <c r="C10" s="68">
        <f>C12+C15</f>
        <v>0</v>
      </c>
      <c r="D10" s="68">
        <f>D12+D15</f>
        <v>0</v>
      </c>
    </row>
    <row r="11" spans="1:4" ht="12.75" hidden="1">
      <c r="A11" s="63" t="s">
        <v>57</v>
      </c>
      <c r="B11" s="64" t="s">
        <v>58</v>
      </c>
      <c r="C11" s="69"/>
      <c r="D11" s="69"/>
    </row>
    <row r="12" spans="1:4" ht="12.75" hidden="1">
      <c r="A12" s="66"/>
      <c r="B12" s="67" t="s">
        <v>59</v>
      </c>
      <c r="C12" s="68"/>
      <c r="D12" s="68"/>
    </row>
    <row r="13" spans="1:4" ht="12.75" hidden="1">
      <c r="A13" s="70" t="s">
        <v>60</v>
      </c>
      <c r="B13" s="71" t="s">
        <v>58</v>
      </c>
      <c r="C13" s="72"/>
      <c r="D13" s="73"/>
    </row>
    <row r="14" spans="1:4" ht="11.25" customHeight="1" hidden="1">
      <c r="A14" s="74"/>
      <c r="B14" s="19" t="s">
        <v>61</v>
      </c>
      <c r="C14" s="75">
        <v>0</v>
      </c>
      <c r="D14" s="76">
        <v>0</v>
      </c>
    </row>
    <row r="15" spans="1:4" ht="27.75" customHeight="1" hidden="1">
      <c r="A15" s="63" t="s">
        <v>62</v>
      </c>
      <c r="B15" s="77" t="s">
        <v>63</v>
      </c>
      <c r="C15" s="68">
        <f>C16</f>
        <v>0</v>
      </c>
      <c r="D15" s="68">
        <f>D16</f>
        <v>0</v>
      </c>
    </row>
    <row r="16" spans="1:4" ht="28.5" customHeight="1" hidden="1">
      <c r="A16" s="70" t="s">
        <v>64</v>
      </c>
      <c r="B16" s="78" t="s">
        <v>65</v>
      </c>
      <c r="C16" s="72">
        <v>0</v>
      </c>
      <c r="D16" s="73">
        <v>0</v>
      </c>
    </row>
    <row r="17" spans="1:4" ht="12.75" hidden="1">
      <c r="A17" s="63" t="s">
        <v>66</v>
      </c>
      <c r="B17" s="79" t="s">
        <v>67</v>
      </c>
      <c r="C17" s="69"/>
      <c r="D17" s="80"/>
    </row>
    <row r="18" spans="1:4" ht="12.75" hidden="1">
      <c r="A18" s="66"/>
      <c r="B18" s="81" t="s">
        <v>68</v>
      </c>
      <c r="C18" s="68">
        <v>0</v>
      </c>
      <c r="D18" s="68">
        <f>D23</f>
        <v>0</v>
      </c>
    </row>
    <row r="19" spans="1:4" ht="12.75" hidden="1">
      <c r="A19" s="70" t="s">
        <v>69</v>
      </c>
      <c r="B19" s="8" t="s">
        <v>70</v>
      </c>
      <c r="C19" s="72"/>
      <c r="D19" s="72"/>
    </row>
    <row r="20" spans="1:4" ht="12.75" hidden="1">
      <c r="A20" s="82"/>
      <c r="B20" s="12" t="s">
        <v>71</v>
      </c>
      <c r="C20" s="75">
        <v>0</v>
      </c>
      <c r="D20" s="75">
        <v>0</v>
      </c>
    </row>
    <row r="21" spans="1:4" ht="12.75" hidden="1">
      <c r="A21" s="83" t="s">
        <v>72</v>
      </c>
      <c r="B21" s="7" t="s">
        <v>73</v>
      </c>
      <c r="C21" s="84"/>
      <c r="D21" s="84"/>
    </row>
    <row r="22" spans="1:4" ht="12.75" hidden="1">
      <c r="A22" s="85"/>
      <c r="B22" s="7" t="s">
        <v>74</v>
      </c>
      <c r="C22" s="84"/>
      <c r="D22" s="84"/>
    </row>
    <row r="23" spans="1:4" ht="12.75" hidden="1">
      <c r="A23" s="85"/>
      <c r="B23" s="7" t="s">
        <v>75</v>
      </c>
      <c r="C23" s="84">
        <v>0</v>
      </c>
      <c r="D23" s="84">
        <v>0</v>
      </c>
    </row>
    <row r="24" spans="1:4" ht="12.75">
      <c r="A24" s="63" t="s">
        <v>76</v>
      </c>
      <c r="B24" s="79" t="s">
        <v>77</v>
      </c>
      <c r="C24" s="69"/>
      <c r="D24" s="101"/>
    </row>
    <row r="25" spans="1:4" ht="12.75">
      <c r="A25" s="86"/>
      <c r="B25" s="81" t="s">
        <v>78</v>
      </c>
      <c r="C25" s="68">
        <f>C28+C26</f>
        <v>2338</v>
      </c>
      <c r="D25" s="102">
        <f>D28+D26</f>
        <v>1816</v>
      </c>
    </row>
    <row r="26" spans="1:4" ht="12.75">
      <c r="A26" s="82" t="s">
        <v>79</v>
      </c>
      <c r="B26" s="12" t="s">
        <v>80</v>
      </c>
      <c r="C26" s="75">
        <f>C27</f>
        <v>-20370</v>
      </c>
      <c r="D26" s="103">
        <f>D27</f>
        <v>-20700</v>
      </c>
    </row>
    <row r="27" spans="1:4" ht="29.25" customHeight="1">
      <c r="A27" s="82" t="s">
        <v>81</v>
      </c>
      <c r="B27" s="87" t="s">
        <v>99</v>
      </c>
      <c r="C27" s="75">
        <v>-20370</v>
      </c>
      <c r="D27" s="103">
        <v>-20700</v>
      </c>
    </row>
    <row r="28" spans="1:4" ht="12.75">
      <c r="A28" s="88" t="s">
        <v>82</v>
      </c>
      <c r="B28" s="10" t="s">
        <v>83</v>
      </c>
      <c r="C28" s="89">
        <f>C30</f>
        <v>22708</v>
      </c>
      <c r="D28" s="104">
        <f>D30</f>
        <v>22516</v>
      </c>
    </row>
    <row r="29" spans="1:4" ht="12.75">
      <c r="A29" s="83" t="s">
        <v>84</v>
      </c>
      <c r="B29" s="7" t="s">
        <v>85</v>
      </c>
      <c r="C29" s="84"/>
      <c r="D29" s="105"/>
    </row>
    <row r="30" spans="1:4" ht="13.5" thickBot="1">
      <c r="A30" s="83"/>
      <c r="B30" s="7" t="s">
        <v>100</v>
      </c>
      <c r="C30" s="84">
        <v>22708</v>
      </c>
      <c r="D30" s="105">
        <v>22516</v>
      </c>
    </row>
    <row r="31" spans="1:4" ht="12.75">
      <c r="A31" s="90"/>
      <c r="B31" s="91" t="s">
        <v>103</v>
      </c>
      <c r="C31" s="92"/>
      <c r="D31" s="106"/>
    </row>
    <row r="32" spans="1:4" ht="13.5" thickBot="1">
      <c r="A32" s="93"/>
      <c r="B32" s="94" t="s">
        <v>86</v>
      </c>
      <c r="C32" s="95">
        <f>C26+C30</f>
        <v>2338</v>
      </c>
      <c r="D32" s="107">
        <f>D26+D30</f>
        <v>1816</v>
      </c>
    </row>
  </sheetData>
  <mergeCells count="2">
    <mergeCell ref="A2:D2"/>
    <mergeCell ref="A3:D3"/>
  </mergeCells>
  <printOptions/>
  <pageMargins left="0.92" right="0.31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Разумова</dc:creator>
  <cp:keywords/>
  <dc:description/>
  <cp:lastModifiedBy>1</cp:lastModifiedBy>
  <cp:lastPrinted>2016-05-06T12:24:03Z</cp:lastPrinted>
  <dcterms:created xsi:type="dcterms:W3CDTF">2010-02-10T12:00:23Z</dcterms:created>
  <dcterms:modified xsi:type="dcterms:W3CDTF">2017-02-08T12:23:56Z</dcterms:modified>
  <cp:category/>
  <cp:version/>
  <cp:contentType/>
  <cp:contentStatus/>
</cp:coreProperties>
</file>